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 PRESUPUESTOS, MODIFICACIONES Y CUENTAS\Presupuesto 2026\estados de ejecucion\"/>
    </mc:Choice>
  </mc:AlternateContent>
  <xr:revisionPtr revIDLastSave="0" documentId="13_ncr:1_{6868EC6E-C991-4401-A11B-562ADDB7581B}" xr6:coauthVersionLast="47" xr6:coauthVersionMax="47" xr10:uidLastSave="{00000000-0000-0000-0000-000000000000}"/>
  <bookViews>
    <workbookView xWindow="28680" yWindow="-120" windowWidth="29040" windowHeight="15720" xr2:uid="{8966ABF3-B106-44C5-AD03-CE597A4CD638}"/>
  </bookViews>
  <sheets>
    <sheet name="Hoja1" sheetId="1" r:id="rId1"/>
  </sheets>
  <definedNames>
    <definedName name="_xlnm.Print_Area" localSheetId="0">Hoja1!$A$1:$I$80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I14" i="1"/>
  <c r="C80" i="1"/>
  <c r="E14" i="1"/>
  <c r="D78" i="1"/>
  <c r="E78" i="1"/>
  <c r="F78" i="1"/>
  <c r="G78" i="1"/>
  <c r="H78" i="1"/>
  <c r="C78" i="1"/>
  <c r="D75" i="1"/>
  <c r="E75" i="1"/>
  <c r="F75" i="1"/>
  <c r="G75" i="1"/>
  <c r="H75" i="1"/>
  <c r="I75" i="1"/>
  <c r="C75" i="1"/>
  <c r="D67" i="1"/>
  <c r="E67" i="1"/>
  <c r="F67" i="1"/>
  <c r="G67" i="1"/>
  <c r="H67" i="1"/>
  <c r="I67" i="1"/>
  <c r="C67" i="1"/>
  <c r="D55" i="1"/>
  <c r="E55" i="1"/>
  <c r="F55" i="1"/>
  <c r="G55" i="1"/>
  <c r="H55" i="1"/>
  <c r="C55" i="1"/>
  <c r="I78" i="1"/>
  <c r="I57" i="1"/>
  <c r="I55" i="1"/>
  <c r="D14" i="1"/>
  <c r="F14" i="1"/>
  <c r="G14" i="1"/>
  <c r="C14" i="1"/>
  <c r="E80" i="1" l="1"/>
  <c r="F80" i="1"/>
  <c r="D80" i="1"/>
  <c r="H80" i="1"/>
  <c r="D58" i="1"/>
  <c r="E58" i="1"/>
  <c r="F58" i="1"/>
  <c r="G58" i="1"/>
  <c r="I58" i="1" s="1"/>
  <c r="H58" i="1"/>
  <c r="C58" i="1"/>
  <c r="I80" i="1" l="1"/>
  <c r="G80" i="1"/>
</calcChain>
</file>

<file path=xl/sharedStrings.xml><?xml version="1.0" encoding="utf-8"?>
<sst xmlns="http://schemas.openxmlformats.org/spreadsheetml/2006/main" count="78" uniqueCount="77">
  <si>
    <t>Créditos Iniciales</t>
  </si>
  <si>
    <t>Obligaciones Reconocidas</t>
  </si>
  <si>
    <t>retribuciones básicas altos cargos</t>
  </si>
  <si>
    <t>retribuciones básicas eventual</t>
  </si>
  <si>
    <t>retribuciones básicas funcionarios</t>
  </si>
  <si>
    <t>retribuciones complementarias funcionarios</t>
  </si>
  <si>
    <t>gratificaciones</t>
  </si>
  <si>
    <t>seguridad social personal no laboral</t>
  </si>
  <si>
    <t>formación y perfeccionamiento personal</t>
  </si>
  <si>
    <t>otros gastos sociales</t>
  </si>
  <si>
    <t>arrendamientos maquinaria e instalac</t>
  </si>
  <si>
    <t>arrendamiento material transporte</t>
  </si>
  <si>
    <t>arrendamientos equipos informáticos</t>
  </si>
  <si>
    <t>reparaciones edificios y otras construcciones</t>
  </si>
  <si>
    <t>reparaciones material de transporte</t>
  </si>
  <si>
    <t>reparaciones maquinaria e instalaciones</t>
  </si>
  <si>
    <t>reparaciones mobiliario y enseres</t>
  </si>
  <si>
    <t>reparaciones equipos informáticos</t>
  </si>
  <si>
    <t>reparaciones otro inmobilizado material</t>
  </si>
  <si>
    <t>material de oficina</t>
  </si>
  <si>
    <t>prensa, revistas y publicaciones</t>
  </si>
  <si>
    <t>material informático no inventariable</t>
  </si>
  <si>
    <t>energía eléctrica</t>
  </si>
  <si>
    <t>agua</t>
  </si>
  <si>
    <t>gas y calefacción</t>
  </si>
  <si>
    <t>combustible vehículos</t>
  </si>
  <si>
    <t>vestuario</t>
  </si>
  <si>
    <t>otros suministros</t>
  </si>
  <si>
    <t>postales y telegráficas</t>
  </si>
  <si>
    <t>telecomunicaciones</t>
  </si>
  <si>
    <t>trasnportes</t>
  </si>
  <si>
    <t>primas de seguros</t>
  </si>
  <si>
    <t>IBI</t>
  </si>
  <si>
    <t>impuesto circulación vehículos</t>
  </si>
  <si>
    <t>otras tasas</t>
  </si>
  <si>
    <t>protocolarias y representativas</t>
  </si>
  <si>
    <t>publicidad y promoción</t>
  </si>
  <si>
    <t>jurídicos y contenciosos</t>
  </si>
  <si>
    <t>reuniones conferencias y cursos</t>
  </si>
  <si>
    <t>culturales y deportivas</t>
  </si>
  <si>
    <t>limpieza</t>
  </si>
  <si>
    <t>estudios y trabajos técnicos</t>
  </si>
  <si>
    <t>otros</t>
  </si>
  <si>
    <t>dietas</t>
  </si>
  <si>
    <t>locomoción</t>
  </si>
  <si>
    <t>otras indemnizaciones</t>
  </si>
  <si>
    <t>gastos de edición y distribución</t>
  </si>
  <si>
    <t>intereses depósitos</t>
  </si>
  <si>
    <t>grupos parlamentarios</t>
  </si>
  <si>
    <t>Fundación Castilla y Léon</t>
  </si>
  <si>
    <t>Fundación pro Real Academia Española</t>
  </si>
  <si>
    <t>Asociación de la prensa de Valladolid</t>
  </si>
  <si>
    <t>AACAL Asociación de Archiveros de CyL</t>
  </si>
  <si>
    <t>ICA Consejo Internacional de Archivos</t>
  </si>
  <si>
    <t>IFLA Federación Internacional de Biblioteca</t>
  </si>
  <si>
    <t>Construcciones</t>
  </si>
  <si>
    <t>Instalaciones Técnicas</t>
  </si>
  <si>
    <t>Mobiliario</t>
  </si>
  <si>
    <t>Fondos bibliograficos</t>
  </si>
  <si>
    <t>Equipos informaticos</t>
  </si>
  <si>
    <t>Aplicaciones informaticas</t>
  </si>
  <si>
    <t>Anticipos al personal</t>
  </si>
  <si>
    <t>Crédito disponible</t>
  </si>
  <si>
    <t>INFORME DE EJECUCIÓN PRESUPUESTARIA</t>
  </si>
  <si>
    <t>TOTAL CAPÍTULO I</t>
  </si>
  <si>
    <t>TOTAL CAPÍTULO II</t>
  </si>
  <si>
    <t>TOTAL CAPÍTULO III</t>
  </si>
  <si>
    <t>TOTAL CAPÍTULO IV</t>
  </si>
  <si>
    <t>TOTAL CAPÍTULO VI</t>
  </si>
  <si>
    <t>TOTAL CAPÍTULO VIII</t>
  </si>
  <si>
    <t>TOTAL PRESUPUESTOS</t>
  </si>
  <si>
    <t>Créditos Totales</t>
  </si>
  <si>
    <t>Modificaciones</t>
  </si>
  <si>
    <t>PRESUPUESTOS CORTES DE CASTILLA Y LEÓN 2026 SECCIÓN 20</t>
  </si>
  <si>
    <t>seguridad</t>
  </si>
  <si>
    <t>Crédito retenido (saldos)</t>
  </si>
  <si>
    <t>Crédito comprometido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</si>
</sst>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1" xfId="0" applyBorder="1"/>
    <xf numFmtId="4" fontId="0" fillId="0" borderId="1" xfId="0" applyNumberFormat="1" applyBorder="1"/>
    <xf numFmtId="14" fontId="1" fillId="0" borderId="0" xfId="0" applyNumberFormat="1" applyFont="1"/>
    <xf numFmtId="4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4C95E-B7CD-4078-ADFB-520C74BFD337}">
  <sheetPr>
    <pageSetUpPr fitToPage="1"/>
  </sheetPr>
  <dimension ref="A1:J84"/>
  <sheetViews>
    <sheetView tabSelected="1" zoomScaleNormal="100" workbookViewId="0">
      <selection activeCell="F12" sqref="F12"/>
    </sheetView>
  </sheetViews>
  <sheetFormatPr baseColWidth="10" defaultRowHeight="15" x14ac:dyDescent="0.25"/>
  <cols>
    <col min="1" max="1" width="6.7109375" bestFit="1" customWidth="1"/>
    <col min="2" max="2" width="41.85546875" bestFit="1" customWidth="1"/>
    <col min="3" max="3" width="16.42578125" bestFit="1" customWidth="1"/>
    <col min="4" max="4" width="16" customWidth="1"/>
    <col min="5" max="5" width="23.7109375" customWidth="1"/>
    <col min="6" max="6" width="24" bestFit="1" customWidth="1"/>
    <col min="7" max="7" width="21.85546875" bestFit="1" customWidth="1"/>
    <col min="8" max="8" width="24.85546875" bestFit="1" customWidth="1"/>
    <col min="9" max="9" width="18" bestFit="1" customWidth="1"/>
  </cols>
  <sheetData>
    <row r="1" spans="1:10" x14ac:dyDescent="0.25">
      <c r="B1" s="2" t="s">
        <v>63</v>
      </c>
    </row>
    <row r="2" spans="1:10" x14ac:dyDescent="0.25">
      <c r="B2" s="2" t="s">
        <v>73</v>
      </c>
      <c r="I2" s="6">
        <v>46204</v>
      </c>
    </row>
    <row r="3" spans="1:10" x14ac:dyDescent="0.25">
      <c r="I3" s="2"/>
    </row>
    <row r="4" spans="1:10" s="2" customFormat="1" x14ac:dyDescent="0.25">
      <c r="C4" s="9" t="s">
        <v>0</v>
      </c>
      <c r="D4" s="9" t="s">
        <v>72</v>
      </c>
      <c r="E4" s="9" t="s">
        <v>71</v>
      </c>
      <c r="F4" s="9" t="s">
        <v>75</v>
      </c>
      <c r="G4" s="9" t="s">
        <v>76</v>
      </c>
      <c r="H4" s="9" t="s">
        <v>1</v>
      </c>
      <c r="I4" s="9" t="s">
        <v>62</v>
      </c>
    </row>
    <row r="5" spans="1:10" s="2" customFormat="1" x14ac:dyDescent="0.25">
      <c r="C5" s="8"/>
      <c r="D5" s="8"/>
      <c r="E5" s="8"/>
      <c r="F5" s="8"/>
      <c r="G5" s="8"/>
      <c r="H5" s="8"/>
      <c r="I5" s="8"/>
    </row>
    <row r="6" spans="1:10" x14ac:dyDescent="0.25">
      <c r="A6" s="4">
        <v>10000</v>
      </c>
      <c r="B6" s="4" t="s">
        <v>2</v>
      </c>
      <c r="C6" s="5">
        <v>2058448</v>
      </c>
      <c r="D6" s="4"/>
      <c r="E6" s="5">
        <v>2058448</v>
      </c>
      <c r="F6" s="4"/>
      <c r="G6" s="5">
        <v>2058448</v>
      </c>
      <c r="H6" s="5">
        <v>993705.3</v>
      </c>
      <c r="I6" s="5"/>
    </row>
    <row r="7" spans="1:10" x14ac:dyDescent="0.25">
      <c r="A7" s="4">
        <v>11000</v>
      </c>
      <c r="B7" s="4" t="s">
        <v>3</v>
      </c>
      <c r="C7" s="5">
        <v>1147496</v>
      </c>
      <c r="D7" s="4"/>
      <c r="E7" s="5">
        <v>1147496</v>
      </c>
      <c r="F7" s="4"/>
      <c r="G7" s="5">
        <v>1147496</v>
      </c>
      <c r="H7" s="5">
        <v>538180.76</v>
      </c>
      <c r="I7" s="5"/>
    </row>
    <row r="8" spans="1:10" x14ac:dyDescent="0.25">
      <c r="A8" s="4">
        <v>12000</v>
      </c>
      <c r="B8" s="4" t="s">
        <v>4</v>
      </c>
      <c r="C8" s="5">
        <v>2659102</v>
      </c>
      <c r="D8" s="4"/>
      <c r="E8" s="5">
        <v>2659102</v>
      </c>
      <c r="F8" s="4"/>
      <c r="G8" s="5">
        <v>2659102</v>
      </c>
      <c r="H8" s="5">
        <v>1380026.96</v>
      </c>
      <c r="I8" s="5"/>
    </row>
    <row r="9" spans="1:10" x14ac:dyDescent="0.25">
      <c r="A9" s="4">
        <v>12100</v>
      </c>
      <c r="B9" s="4" t="s">
        <v>5</v>
      </c>
      <c r="C9" s="5">
        <v>2835640</v>
      </c>
      <c r="D9" s="4"/>
      <c r="E9" s="5">
        <v>2835640</v>
      </c>
      <c r="F9" s="4"/>
      <c r="G9" s="5">
        <v>2600000</v>
      </c>
      <c r="H9" s="5">
        <v>1276543.1599999999</v>
      </c>
      <c r="I9" s="5">
        <v>235640</v>
      </c>
      <c r="J9" s="1"/>
    </row>
    <row r="10" spans="1:10" x14ac:dyDescent="0.25">
      <c r="A10" s="4">
        <v>16100</v>
      </c>
      <c r="B10" s="4" t="s">
        <v>6</v>
      </c>
      <c r="C10" s="5">
        <v>42000</v>
      </c>
      <c r="D10" s="4"/>
      <c r="E10" s="5">
        <v>42000</v>
      </c>
      <c r="F10" s="4"/>
      <c r="G10" s="5">
        <v>30000</v>
      </c>
      <c r="H10" s="5">
        <v>2233.9</v>
      </c>
      <c r="I10" s="5">
        <v>12000</v>
      </c>
    </row>
    <row r="11" spans="1:10" x14ac:dyDescent="0.25">
      <c r="A11" s="4">
        <v>17100</v>
      </c>
      <c r="B11" s="4" t="s">
        <v>7</v>
      </c>
      <c r="C11" s="5">
        <v>1931884</v>
      </c>
      <c r="D11" s="4"/>
      <c r="E11" s="5">
        <v>1931884</v>
      </c>
      <c r="F11" s="4"/>
      <c r="G11" s="5">
        <v>1931884</v>
      </c>
      <c r="H11" s="5">
        <v>813191.51</v>
      </c>
      <c r="I11" s="5"/>
    </row>
    <row r="12" spans="1:10" x14ac:dyDescent="0.25">
      <c r="A12" s="4">
        <v>18000</v>
      </c>
      <c r="B12" s="4" t="s">
        <v>8</v>
      </c>
      <c r="C12" s="5">
        <v>32000</v>
      </c>
      <c r="D12" s="5">
        <v>3000</v>
      </c>
      <c r="E12" s="5">
        <v>35000</v>
      </c>
      <c r="F12" s="5"/>
      <c r="G12" s="5">
        <v>17678.740000000002</v>
      </c>
      <c r="H12" s="5">
        <v>7678.74</v>
      </c>
      <c r="I12" s="5">
        <v>17321.259999999998</v>
      </c>
    </row>
    <row r="13" spans="1:10" x14ac:dyDescent="0.25">
      <c r="A13" s="4">
        <v>18900</v>
      </c>
      <c r="B13" s="4" t="s">
        <v>9</v>
      </c>
      <c r="C13" s="5">
        <v>250000</v>
      </c>
      <c r="D13" s="5">
        <v>2615.64</v>
      </c>
      <c r="E13" s="5">
        <v>252615.64</v>
      </c>
      <c r="F13" s="5"/>
      <c r="G13" s="5">
        <v>236653.79</v>
      </c>
      <c r="H13" s="5">
        <v>188431.7</v>
      </c>
      <c r="I13" s="5">
        <v>15961.85</v>
      </c>
    </row>
    <row r="14" spans="1:10" s="2" customFormat="1" x14ac:dyDescent="0.25">
      <c r="B14" s="2" t="s">
        <v>64</v>
      </c>
      <c r="C14" s="3">
        <f>SUM(C6:C13)</f>
        <v>10956570</v>
      </c>
      <c r="D14" s="3">
        <f t="shared" ref="D14:G14" si="0">SUM(D6:D13)</f>
        <v>5615.6399999999994</v>
      </c>
      <c r="E14" s="3">
        <f t="shared" si="0"/>
        <v>10962185.640000001</v>
      </c>
      <c r="F14" s="3">
        <f t="shared" si="0"/>
        <v>0</v>
      </c>
      <c r="G14" s="3">
        <f t="shared" si="0"/>
        <v>10681262.529999999</v>
      </c>
      <c r="H14" s="3">
        <f>SUM(H6:H13)</f>
        <v>5199992.03</v>
      </c>
      <c r="I14" s="3">
        <f>SUM(I6:I13)</f>
        <v>280923.11</v>
      </c>
    </row>
    <row r="15" spans="1:10" s="2" customFormat="1" x14ac:dyDescent="0.25">
      <c r="C15" s="3"/>
      <c r="D15" s="3"/>
      <c r="E15" s="3"/>
      <c r="F15" s="3"/>
      <c r="G15" s="3"/>
      <c r="H15" s="3"/>
      <c r="I15" s="3"/>
    </row>
    <row r="16" spans="1:10" x14ac:dyDescent="0.25">
      <c r="A16" s="4">
        <v>20300</v>
      </c>
      <c r="B16" s="4" t="s">
        <v>10</v>
      </c>
      <c r="C16" s="5">
        <v>15000</v>
      </c>
      <c r="D16" s="5">
        <v>6393.77</v>
      </c>
      <c r="E16" s="5">
        <v>21393.77</v>
      </c>
      <c r="F16" s="5"/>
      <c r="G16" s="5">
        <v>21613.07</v>
      </c>
      <c r="H16" s="5">
        <v>5503.78</v>
      </c>
      <c r="I16" s="5">
        <v>-219.3</v>
      </c>
    </row>
    <row r="17" spans="1:9" x14ac:dyDescent="0.25">
      <c r="A17" s="4">
        <v>20400</v>
      </c>
      <c r="B17" s="4" t="s">
        <v>11</v>
      </c>
      <c r="C17" s="5">
        <v>72000</v>
      </c>
      <c r="D17" s="5">
        <v>9447.68</v>
      </c>
      <c r="E17" s="5">
        <v>81447.679999999993</v>
      </c>
      <c r="F17" s="5"/>
      <c r="G17" s="5">
        <v>122819.84</v>
      </c>
      <c r="H17" s="5">
        <v>56686.080000000002</v>
      </c>
      <c r="I17" s="5">
        <v>-41372.160000000003</v>
      </c>
    </row>
    <row r="18" spans="1:9" x14ac:dyDescent="0.25">
      <c r="A18" s="4">
        <v>20600</v>
      </c>
      <c r="B18" s="4" t="s">
        <v>12</v>
      </c>
      <c r="C18" s="5">
        <v>148000</v>
      </c>
      <c r="D18" s="5">
        <v>15695.68</v>
      </c>
      <c r="E18" s="5">
        <v>163695.67999999999</v>
      </c>
      <c r="F18" s="5"/>
      <c r="G18" s="5">
        <v>157841.20000000001</v>
      </c>
      <c r="H18" s="5">
        <v>74922.98</v>
      </c>
      <c r="I18" s="5">
        <v>5854.48</v>
      </c>
    </row>
    <row r="19" spans="1:9" x14ac:dyDescent="0.25">
      <c r="A19" s="4">
        <v>21200</v>
      </c>
      <c r="B19" s="4" t="s">
        <v>13</v>
      </c>
      <c r="C19" s="5">
        <v>226000</v>
      </c>
      <c r="D19" s="5">
        <v>43604.800000000003</v>
      </c>
      <c r="E19" s="5">
        <v>269604.8</v>
      </c>
      <c r="F19" s="5"/>
      <c r="G19" s="5">
        <v>331511.76</v>
      </c>
      <c r="H19" s="5">
        <v>95570.45</v>
      </c>
      <c r="I19" s="5">
        <v>-61906.96</v>
      </c>
    </row>
    <row r="20" spans="1:9" x14ac:dyDescent="0.25">
      <c r="A20" s="4">
        <v>21300</v>
      </c>
      <c r="B20" s="4" t="s">
        <v>15</v>
      </c>
      <c r="C20" s="5">
        <v>180000</v>
      </c>
      <c r="D20" s="5">
        <v>64755.55</v>
      </c>
      <c r="E20" s="5">
        <v>244755.55</v>
      </c>
      <c r="F20" s="5">
        <v>16970.990000000002</v>
      </c>
      <c r="G20" s="5">
        <v>218815.53</v>
      </c>
      <c r="H20" s="5">
        <v>97952.13</v>
      </c>
      <c r="I20" s="5">
        <v>8969.0300000000007</v>
      </c>
    </row>
    <row r="21" spans="1:9" x14ac:dyDescent="0.25">
      <c r="A21" s="4">
        <v>21400</v>
      </c>
      <c r="B21" s="4" t="s">
        <v>14</v>
      </c>
      <c r="C21" s="5">
        <v>24000</v>
      </c>
      <c r="D21" s="5">
        <v>2479.4699999999998</v>
      </c>
      <c r="E21" s="5">
        <v>26479.47</v>
      </c>
      <c r="F21" s="5"/>
      <c r="G21" s="5">
        <v>19719.34</v>
      </c>
      <c r="H21" s="5">
        <v>5151.3999999999996</v>
      </c>
      <c r="I21" s="5">
        <v>6760.13</v>
      </c>
    </row>
    <row r="22" spans="1:9" x14ac:dyDescent="0.25">
      <c r="A22" s="4">
        <v>21500</v>
      </c>
      <c r="B22" s="4" t="s">
        <v>16</v>
      </c>
      <c r="C22" s="5">
        <v>10000</v>
      </c>
      <c r="D22" s="4"/>
      <c r="E22" s="5">
        <v>10000</v>
      </c>
      <c r="F22" s="5"/>
      <c r="G22" s="5">
        <v>1021.76</v>
      </c>
      <c r="H22" s="5">
        <v>1021.76</v>
      </c>
      <c r="I22" s="5">
        <v>8978.24</v>
      </c>
    </row>
    <row r="23" spans="1:9" x14ac:dyDescent="0.25">
      <c r="A23" s="4">
        <v>21600</v>
      </c>
      <c r="B23" s="4" t="s">
        <v>17</v>
      </c>
      <c r="C23" s="5">
        <v>180000</v>
      </c>
      <c r="D23" s="5">
        <v>11954.84</v>
      </c>
      <c r="E23" s="5">
        <v>191954.84</v>
      </c>
      <c r="F23" s="5">
        <v>1</v>
      </c>
      <c r="G23" s="5">
        <v>108449.96</v>
      </c>
      <c r="H23" s="5">
        <v>52811.75</v>
      </c>
      <c r="I23" s="5">
        <v>83503.88</v>
      </c>
    </row>
    <row r="24" spans="1:9" x14ac:dyDescent="0.25">
      <c r="A24" s="4">
        <v>21900</v>
      </c>
      <c r="B24" s="4" t="s">
        <v>18</v>
      </c>
      <c r="C24" s="5">
        <v>440000</v>
      </c>
      <c r="D24" s="5">
        <v>43770.16</v>
      </c>
      <c r="E24" s="5">
        <v>483770.16</v>
      </c>
      <c r="F24" s="5">
        <v>87160.76</v>
      </c>
      <c r="G24" s="5">
        <v>317305.02</v>
      </c>
      <c r="H24" s="5">
        <v>185314.95</v>
      </c>
      <c r="I24" s="5">
        <v>79304.38</v>
      </c>
    </row>
    <row r="25" spans="1:9" x14ac:dyDescent="0.25">
      <c r="A25" s="4">
        <v>22000</v>
      </c>
      <c r="B25" s="4" t="s">
        <v>19</v>
      </c>
      <c r="C25" s="5">
        <v>25000</v>
      </c>
      <c r="D25" s="5">
        <v>1372.14</v>
      </c>
      <c r="E25" s="5">
        <v>26372.14</v>
      </c>
      <c r="F25" s="5">
        <v>0</v>
      </c>
      <c r="G25" s="5">
        <v>14224.8</v>
      </c>
      <c r="H25" s="5">
        <v>4645.4799999999996</v>
      </c>
      <c r="I25" s="5">
        <v>12147.34</v>
      </c>
    </row>
    <row r="26" spans="1:9" x14ac:dyDescent="0.25">
      <c r="A26" s="4">
        <v>22001</v>
      </c>
      <c r="B26" s="4" t="s">
        <v>20</v>
      </c>
      <c r="C26" s="5">
        <v>160000</v>
      </c>
      <c r="D26" s="5">
        <v>24944.080000000002</v>
      </c>
      <c r="E26" s="5">
        <v>184944.08</v>
      </c>
      <c r="F26" s="5">
        <v>1280.3599999999999</v>
      </c>
      <c r="G26" s="5">
        <v>164180.85999999999</v>
      </c>
      <c r="H26" s="5">
        <v>97677.73</v>
      </c>
      <c r="I26" s="5">
        <v>19482.86</v>
      </c>
    </row>
    <row r="27" spans="1:9" x14ac:dyDescent="0.25">
      <c r="A27" s="4">
        <v>22002</v>
      </c>
      <c r="B27" s="4" t="s">
        <v>21</v>
      </c>
      <c r="C27" s="5">
        <v>220000</v>
      </c>
      <c r="D27" s="5">
        <v>28644.34</v>
      </c>
      <c r="E27" s="5">
        <v>248644.34</v>
      </c>
      <c r="F27" s="5">
        <v>1398.64</v>
      </c>
      <c r="G27" s="5">
        <v>207328.86</v>
      </c>
      <c r="H27" s="5">
        <v>36215.24</v>
      </c>
      <c r="I27" s="5">
        <v>39916.839999999997</v>
      </c>
    </row>
    <row r="28" spans="1:9" x14ac:dyDescent="0.25">
      <c r="A28" s="4">
        <v>22100</v>
      </c>
      <c r="B28" s="4" t="s">
        <v>22</v>
      </c>
      <c r="C28" s="5">
        <v>750000</v>
      </c>
      <c r="D28" s="5">
        <v>65000</v>
      </c>
      <c r="E28" s="5">
        <v>815000</v>
      </c>
      <c r="F28" s="5"/>
      <c r="G28" s="5">
        <v>424005.42</v>
      </c>
      <c r="H28" s="5">
        <v>102853.23</v>
      </c>
      <c r="I28" s="5">
        <v>390994.58</v>
      </c>
    </row>
    <row r="29" spans="1:9" x14ac:dyDescent="0.25">
      <c r="A29" s="4">
        <v>22101</v>
      </c>
      <c r="B29" s="4" t="s">
        <v>23</v>
      </c>
      <c r="C29" s="5">
        <v>17600</v>
      </c>
      <c r="D29" s="4">
        <v>208.12</v>
      </c>
      <c r="E29" s="5">
        <v>17808.12</v>
      </c>
      <c r="F29" s="5"/>
      <c r="G29" s="5">
        <v>4471.78</v>
      </c>
      <c r="H29" s="5">
        <v>3261.59</v>
      </c>
      <c r="I29" s="5">
        <v>13336.34</v>
      </c>
    </row>
    <row r="30" spans="1:9" x14ac:dyDescent="0.25">
      <c r="A30" s="4">
        <v>22102</v>
      </c>
      <c r="B30" s="4" t="s">
        <v>24</v>
      </c>
      <c r="C30" s="5">
        <v>272800</v>
      </c>
      <c r="D30" s="5">
        <v>20000</v>
      </c>
      <c r="E30" s="5">
        <v>292800</v>
      </c>
      <c r="F30" s="5">
        <v>90925.62</v>
      </c>
      <c r="G30" s="5">
        <v>201851.24</v>
      </c>
      <c r="H30" s="5">
        <v>80500.39</v>
      </c>
      <c r="I30" s="5">
        <v>23.14</v>
      </c>
    </row>
    <row r="31" spans="1:9" x14ac:dyDescent="0.25">
      <c r="A31" s="4">
        <v>22103</v>
      </c>
      <c r="B31" s="4" t="s">
        <v>25</v>
      </c>
      <c r="C31" s="5">
        <v>70000</v>
      </c>
      <c r="D31" s="4"/>
      <c r="E31" s="5">
        <v>70000</v>
      </c>
      <c r="F31" s="5"/>
      <c r="G31" s="5">
        <v>24258.23</v>
      </c>
      <c r="H31" s="5">
        <v>24258.23</v>
      </c>
      <c r="I31" s="5">
        <v>45741.77</v>
      </c>
    </row>
    <row r="32" spans="1:9" x14ac:dyDescent="0.25">
      <c r="A32" s="4">
        <v>22104</v>
      </c>
      <c r="B32" s="4" t="s">
        <v>26</v>
      </c>
      <c r="C32" s="5">
        <v>20000</v>
      </c>
      <c r="D32" s="4"/>
      <c r="E32" s="5">
        <v>20000</v>
      </c>
      <c r="F32" s="5"/>
      <c r="G32" s="5">
        <v>5690.32</v>
      </c>
      <c r="H32" s="5">
        <v>1421.47</v>
      </c>
      <c r="I32" s="5">
        <v>14309.68</v>
      </c>
    </row>
    <row r="33" spans="1:9" x14ac:dyDescent="0.25">
      <c r="A33" s="4">
        <v>22199</v>
      </c>
      <c r="B33" s="4" t="s">
        <v>27</v>
      </c>
      <c r="C33" s="5">
        <v>20000</v>
      </c>
      <c r="D33" s="4"/>
      <c r="E33" s="5">
        <v>20000</v>
      </c>
      <c r="F33" s="5"/>
      <c r="G33" s="5">
        <v>1675.22</v>
      </c>
      <c r="H33" s="5">
        <v>1675.22</v>
      </c>
      <c r="I33" s="5">
        <v>18324.78</v>
      </c>
    </row>
    <row r="34" spans="1:9" x14ac:dyDescent="0.25">
      <c r="A34" s="4">
        <v>22201</v>
      </c>
      <c r="B34" s="4" t="s">
        <v>28</v>
      </c>
      <c r="C34" s="5">
        <v>10800</v>
      </c>
      <c r="D34" s="5">
        <v>900</v>
      </c>
      <c r="E34" s="5">
        <v>11700</v>
      </c>
      <c r="F34" s="5"/>
      <c r="G34" s="5">
        <v>7474.85</v>
      </c>
      <c r="H34" s="5">
        <v>2437.0500000000002</v>
      </c>
      <c r="I34" s="5">
        <v>4225.1499999999996</v>
      </c>
    </row>
    <row r="35" spans="1:9" x14ac:dyDescent="0.25">
      <c r="A35" s="4">
        <v>22204</v>
      </c>
      <c r="B35" s="4" t="s">
        <v>29</v>
      </c>
      <c r="C35" s="5">
        <v>182000</v>
      </c>
      <c r="D35" s="5">
        <v>17129.98</v>
      </c>
      <c r="E35" s="5">
        <v>199129.98</v>
      </c>
      <c r="F35" s="5"/>
      <c r="G35" s="5">
        <v>233806.71</v>
      </c>
      <c r="H35" s="5">
        <v>51449.78</v>
      </c>
      <c r="I35" s="5">
        <v>-34676.730000000003</v>
      </c>
    </row>
    <row r="36" spans="1:9" x14ac:dyDescent="0.25">
      <c r="A36" s="4">
        <v>22300</v>
      </c>
      <c r="B36" s="4" t="s">
        <v>30</v>
      </c>
      <c r="C36" s="5">
        <v>12000</v>
      </c>
      <c r="D36" s="4"/>
      <c r="E36" s="5">
        <v>12000</v>
      </c>
      <c r="F36" s="5"/>
      <c r="G36" s="5"/>
      <c r="H36" s="5"/>
      <c r="I36" s="5">
        <v>12000</v>
      </c>
    </row>
    <row r="37" spans="1:9" x14ac:dyDescent="0.25">
      <c r="A37" s="4">
        <v>22400</v>
      </c>
      <c r="B37" s="4" t="s">
        <v>31</v>
      </c>
      <c r="C37" s="5">
        <v>76000</v>
      </c>
      <c r="D37" s="4"/>
      <c r="E37" s="5">
        <v>76000</v>
      </c>
      <c r="F37" s="5"/>
      <c r="G37" s="5">
        <v>64401.96</v>
      </c>
      <c r="H37" s="5">
        <v>64401.78</v>
      </c>
      <c r="I37" s="5">
        <v>11598.04</v>
      </c>
    </row>
    <row r="38" spans="1:9" x14ac:dyDescent="0.25">
      <c r="A38" s="4">
        <v>22500</v>
      </c>
      <c r="B38" s="4" t="s">
        <v>32</v>
      </c>
      <c r="C38" s="5">
        <v>160000</v>
      </c>
      <c r="D38" s="4"/>
      <c r="E38" s="5">
        <v>160000</v>
      </c>
      <c r="F38" s="5"/>
      <c r="G38" s="5">
        <v>147055.06</v>
      </c>
      <c r="H38" s="5">
        <v>147055.06</v>
      </c>
      <c r="I38" s="5">
        <v>12944.94</v>
      </c>
    </row>
    <row r="39" spans="1:9" x14ac:dyDescent="0.25">
      <c r="A39" s="4">
        <v>22501</v>
      </c>
      <c r="B39" s="4" t="s">
        <v>33</v>
      </c>
      <c r="C39" s="5">
        <v>2000</v>
      </c>
      <c r="D39" s="4"/>
      <c r="E39" s="5">
        <v>2000</v>
      </c>
      <c r="F39" s="5"/>
      <c r="G39" s="5">
        <v>767.88</v>
      </c>
      <c r="H39" s="5">
        <v>767.88</v>
      </c>
      <c r="I39" s="5">
        <v>1232.1199999999999</v>
      </c>
    </row>
    <row r="40" spans="1:9" x14ac:dyDescent="0.25">
      <c r="A40" s="4">
        <v>22503</v>
      </c>
      <c r="B40" s="4" t="s">
        <v>34</v>
      </c>
      <c r="C40" s="5">
        <v>2000</v>
      </c>
      <c r="D40" s="4"/>
      <c r="E40" s="5">
        <v>2000</v>
      </c>
      <c r="F40" s="5"/>
      <c r="G40" s="5">
        <v>231.55</v>
      </c>
      <c r="H40" s="5">
        <v>231.55</v>
      </c>
      <c r="I40" s="5">
        <v>1768.45</v>
      </c>
    </row>
    <row r="41" spans="1:9" x14ac:dyDescent="0.25">
      <c r="A41" s="4">
        <v>22601</v>
      </c>
      <c r="B41" s="4" t="s">
        <v>35</v>
      </c>
      <c r="C41" s="5">
        <v>18000</v>
      </c>
      <c r="D41" s="4"/>
      <c r="E41" s="5">
        <v>18000</v>
      </c>
      <c r="F41" s="4"/>
      <c r="G41" s="4">
        <v>682.5</v>
      </c>
      <c r="H41" s="4">
        <v>682.5</v>
      </c>
      <c r="I41" s="5">
        <v>17317.5</v>
      </c>
    </row>
    <row r="42" spans="1:9" x14ac:dyDescent="0.25">
      <c r="A42" s="4">
        <v>22602</v>
      </c>
      <c r="B42" s="4" t="s">
        <v>36</v>
      </c>
      <c r="C42" s="5">
        <v>390000</v>
      </c>
      <c r="D42" s="4"/>
      <c r="E42" s="5">
        <v>390000</v>
      </c>
      <c r="F42" s="4"/>
      <c r="G42" s="4">
        <v>546.67999999999995</v>
      </c>
      <c r="H42" s="4"/>
      <c r="I42" s="5">
        <v>389453.32</v>
      </c>
    </row>
    <row r="43" spans="1:9" x14ac:dyDescent="0.25">
      <c r="A43" s="4">
        <v>22603</v>
      </c>
      <c r="B43" s="4" t="s">
        <v>37</v>
      </c>
      <c r="C43" s="5">
        <v>18000</v>
      </c>
      <c r="D43" s="5">
        <v>4840</v>
      </c>
      <c r="E43" s="5">
        <v>22840</v>
      </c>
      <c r="F43" s="5"/>
      <c r="G43" s="5">
        <v>4840</v>
      </c>
      <c r="H43" s="5">
        <v>4840</v>
      </c>
      <c r="I43" s="5">
        <v>18000</v>
      </c>
    </row>
    <row r="44" spans="1:9" x14ac:dyDescent="0.25">
      <c r="A44" s="4">
        <v>22606</v>
      </c>
      <c r="B44" s="4" t="s">
        <v>38</v>
      </c>
      <c r="C44" s="5">
        <v>50000</v>
      </c>
      <c r="D44" s="4"/>
      <c r="E44" s="5">
        <v>50000</v>
      </c>
      <c r="F44" s="5"/>
      <c r="G44" s="5"/>
      <c r="H44" s="5"/>
      <c r="I44" s="5">
        <v>50000</v>
      </c>
    </row>
    <row r="45" spans="1:9" x14ac:dyDescent="0.25">
      <c r="A45" s="4">
        <v>22609</v>
      </c>
      <c r="B45" s="4" t="s">
        <v>39</v>
      </c>
      <c r="C45" s="5">
        <v>90000</v>
      </c>
      <c r="D45" s="5">
        <v>14822.5</v>
      </c>
      <c r="E45" s="5">
        <v>104822.5</v>
      </c>
      <c r="F45" s="5"/>
      <c r="G45" s="5">
        <v>27957.57</v>
      </c>
      <c r="H45" s="5">
        <v>27088.57</v>
      </c>
      <c r="I45" s="5">
        <v>76864.929999999993</v>
      </c>
    </row>
    <row r="46" spans="1:9" x14ac:dyDescent="0.25">
      <c r="A46" s="4">
        <v>22699</v>
      </c>
      <c r="B46" s="4" t="s">
        <v>9</v>
      </c>
      <c r="C46" s="5">
        <v>50000</v>
      </c>
      <c r="D46" s="4"/>
      <c r="E46" s="5">
        <v>50000</v>
      </c>
      <c r="F46" s="5"/>
      <c r="G46" s="5">
        <v>41488.29</v>
      </c>
      <c r="H46" s="5">
        <v>6249.4</v>
      </c>
      <c r="I46" s="5">
        <v>8511.7099999999991</v>
      </c>
    </row>
    <row r="47" spans="1:9" x14ac:dyDescent="0.25">
      <c r="A47" s="4">
        <v>22700</v>
      </c>
      <c r="B47" s="4" t="s">
        <v>40</v>
      </c>
      <c r="C47" s="5">
        <v>242000</v>
      </c>
      <c r="D47" s="5">
        <v>36203.199999999997</v>
      </c>
      <c r="E47" s="5">
        <v>278203.2</v>
      </c>
      <c r="F47" s="5"/>
      <c r="G47" s="5">
        <v>235320.8</v>
      </c>
      <c r="H47" s="5">
        <v>126711.2</v>
      </c>
      <c r="I47" s="5">
        <v>42882.400000000001</v>
      </c>
    </row>
    <row r="48" spans="1:9" x14ac:dyDescent="0.25">
      <c r="A48" s="4">
        <v>22701</v>
      </c>
      <c r="B48" s="4" t="s">
        <v>74</v>
      </c>
      <c r="C48" s="5">
        <v>592000</v>
      </c>
      <c r="D48" s="5">
        <v>49049.17</v>
      </c>
      <c r="E48" s="5">
        <v>641049.17000000004</v>
      </c>
      <c r="F48" s="5">
        <v>211750</v>
      </c>
      <c r="G48" s="5">
        <v>490491.58</v>
      </c>
      <c r="H48" s="5">
        <v>294294.90000000002</v>
      </c>
      <c r="I48" s="5">
        <v>-61192.41</v>
      </c>
    </row>
    <row r="49" spans="1:9" x14ac:dyDescent="0.25">
      <c r="A49" s="4">
        <v>22706</v>
      </c>
      <c r="B49" s="4" t="s">
        <v>41</v>
      </c>
      <c r="C49" s="5">
        <v>180000</v>
      </c>
      <c r="D49" s="5">
        <v>41378.5</v>
      </c>
      <c r="E49" s="5">
        <v>221378.5</v>
      </c>
      <c r="F49" s="5">
        <v>13891.91</v>
      </c>
      <c r="G49" s="5">
        <v>267378.96000000002</v>
      </c>
      <c r="H49" s="5">
        <v>87339.97</v>
      </c>
      <c r="I49" s="5">
        <v>-59892.37</v>
      </c>
    </row>
    <row r="50" spans="1:9" x14ac:dyDescent="0.25">
      <c r="A50" s="4">
        <v>22799</v>
      </c>
      <c r="B50" s="4" t="s">
        <v>42</v>
      </c>
      <c r="C50" s="5">
        <v>120000</v>
      </c>
      <c r="D50" s="5">
        <v>10958.47</v>
      </c>
      <c r="E50" s="5">
        <v>130958.47</v>
      </c>
      <c r="F50" s="5"/>
      <c r="G50" s="5">
        <v>118056.81</v>
      </c>
      <c r="H50" s="5">
        <v>51873.25</v>
      </c>
      <c r="I50" s="5">
        <v>12901.66</v>
      </c>
    </row>
    <row r="51" spans="1:9" x14ac:dyDescent="0.25">
      <c r="A51" s="4">
        <v>23000</v>
      </c>
      <c r="B51" s="4" t="s">
        <v>43</v>
      </c>
      <c r="C51" s="5">
        <v>1750000</v>
      </c>
      <c r="D51" s="4"/>
      <c r="E51" s="5">
        <v>1750000</v>
      </c>
      <c r="F51" s="5"/>
      <c r="G51" s="5">
        <v>1768089.5</v>
      </c>
      <c r="H51" s="5">
        <v>243656.6</v>
      </c>
      <c r="I51" s="5">
        <v>-18089.5</v>
      </c>
    </row>
    <row r="52" spans="1:9" x14ac:dyDescent="0.25">
      <c r="A52" s="4">
        <v>23100</v>
      </c>
      <c r="B52" s="4" t="s">
        <v>44</v>
      </c>
      <c r="C52" s="5">
        <v>380000</v>
      </c>
      <c r="D52" s="4"/>
      <c r="E52" s="5">
        <v>380000</v>
      </c>
      <c r="F52" s="5"/>
      <c r="G52" s="5">
        <v>380594.1</v>
      </c>
      <c r="H52" s="5">
        <v>18018.89</v>
      </c>
      <c r="I52" s="5">
        <v>-594.1</v>
      </c>
    </row>
    <row r="53" spans="1:9" x14ac:dyDescent="0.25">
      <c r="A53" s="4">
        <v>23300</v>
      </c>
      <c r="B53" s="4" t="s">
        <v>45</v>
      </c>
      <c r="C53" s="5">
        <v>75000</v>
      </c>
      <c r="D53" s="4"/>
      <c r="E53" s="5">
        <v>75000</v>
      </c>
      <c r="F53" s="5"/>
      <c r="G53" s="5">
        <v>30000</v>
      </c>
      <c r="H53" s="5">
        <v>11386.2</v>
      </c>
      <c r="I53" s="5">
        <v>45000</v>
      </c>
    </row>
    <row r="54" spans="1:9" x14ac:dyDescent="0.25">
      <c r="A54" s="4">
        <v>24000</v>
      </c>
      <c r="B54" s="4" t="s">
        <v>46</v>
      </c>
      <c r="C54" s="5">
        <v>38000</v>
      </c>
      <c r="D54" s="5">
        <v>1000</v>
      </c>
      <c r="E54" s="5">
        <v>39000</v>
      </c>
      <c r="F54" s="5">
        <v>7455.11</v>
      </c>
      <c r="G54" s="5">
        <v>30311.24</v>
      </c>
      <c r="H54" s="5">
        <v>1122.1400000000001</v>
      </c>
      <c r="I54" s="5">
        <v>1233.6500000000001</v>
      </c>
    </row>
    <row r="55" spans="1:9" s="2" customFormat="1" x14ac:dyDescent="0.25">
      <c r="B55" s="2" t="s">
        <v>65</v>
      </c>
      <c r="C55" s="3">
        <f>SUM(C16:C54)</f>
        <v>7288200</v>
      </c>
      <c r="D55" s="3">
        <f t="shared" ref="D55:I55" si="1">SUM(D16:D54)</f>
        <v>514552.44999999995</v>
      </c>
      <c r="E55" s="3">
        <f t="shared" si="1"/>
        <v>7802752.4499999993</v>
      </c>
      <c r="F55" s="3">
        <f t="shared" si="1"/>
        <v>430834.38999999996</v>
      </c>
      <c r="G55" s="3">
        <f t="shared" si="1"/>
        <v>6196280.2499999991</v>
      </c>
      <c r="H55" s="3">
        <f t="shared" si="1"/>
        <v>2067050.5799999996</v>
      </c>
      <c r="I55" s="3">
        <f t="shared" si="1"/>
        <v>1175637.8099999996</v>
      </c>
    </row>
    <row r="56" spans="1:9" s="2" customFormat="1" x14ac:dyDescent="0.25">
      <c r="C56" s="3"/>
      <c r="D56" s="3"/>
      <c r="E56" s="3"/>
      <c r="F56" s="3"/>
      <c r="G56" s="3"/>
      <c r="H56" s="3"/>
      <c r="I56" s="3"/>
    </row>
    <row r="57" spans="1:9" x14ac:dyDescent="0.25">
      <c r="A57" s="4">
        <v>34000</v>
      </c>
      <c r="B57" s="4" t="s">
        <v>47</v>
      </c>
      <c r="C57" s="5">
        <v>1000</v>
      </c>
      <c r="D57" s="4"/>
      <c r="E57" s="5">
        <v>1000</v>
      </c>
      <c r="F57" s="4"/>
      <c r="G57" s="4"/>
      <c r="H57" s="4"/>
      <c r="I57" s="5">
        <f>+E57-F57-G57</f>
        <v>1000</v>
      </c>
    </row>
    <row r="58" spans="1:9" s="2" customFormat="1" x14ac:dyDescent="0.25">
      <c r="B58" s="2" t="s">
        <v>66</v>
      </c>
      <c r="C58" s="3">
        <f>SUM(C57)</f>
        <v>1000</v>
      </c>
      <c r="D58" s="3">
        <f t="shared" ref="D58:H58" si="2">SUM(D57)</f>
        <v>0</v>
      </c>
      <c r="E58" s="3">
        <f t="shared" si="2"/>
        <v>1000</v>
      </c>
      <c r="F58" s="3">
        <f t="shared" si="2"/>
        <v>0</v>
      </c>
      <c r="G58" s="3">
        <f t="shared" si="2"/>
        <v>0</v>
      </c>
      <c r="H58" s="3">
        <f t="shared" si="2"/>
        <v>0</v>
      </c>
      <c r="I58" s="3">
        <f t="shared" ref="I58" si="3">+E58-G58</f>
        <v>1000</v>
      </c>
    </row>
    <row r="59" spans="1:9" s="2" customFormat="1" x14ac:dyDescent="0.25">
      <c r="C59" s="3"/>
      <c r="D59" s="3"/>
      <c r="E59" s="3"/>
      <c r="F59" s="3"/>
      <c r="G59" s="3"/>
      <c r="H59" s="3"/>
      <c r="I59" s="3"/>
    </row>
    <row r="60" spans="1:9" x14ac:dyDescent="0.25">
      <c r="A60" s="4">
        <v>48003</v>
      </c>
      <c r="B60" s="4" t="s">
        <v>48</v>
      </c>
      <c r="C60" s="5">
        <v>3752000</v>
      </c>
      <c r="D60" s="4"/>
      <c r="E60" s="5">
        <v>3752000</v>
      </c>
      <c r="F60" s="4"/>
      <c r="G60" s="5">
        <v>1838335.4</v>
      </c>
      <c r="H60" s="5">
        <v>1838335.4</v>
      </c>
      <c r="I60" s="5">
        <v>1913664.6</v>
      </c>
    </row>
    <row r="61" spans="1:9" x14ac:dyDescent="0.25">
      <c r="A61" s="4">
        <v>48010</v>
      </c>
      <c r="B61" s="4" t="s">
        <v>49</v>
      </c>
      <c r="C61" s="5">
        <v>750000</v>
      </c>
      <c r="D61" s="4"/>
      <c r="E61" s="5">
        <v>750000</v>
      </c>
      <c r="F61" s="4"/>
      <c r="G61" s="5">
        <v>375000</v>
      </c>
      <c r="H61" s="5">
        <v>375000</v>
      </c>
      <c r="I61" s="5">
        <v>375000</v>
      </c>
    </row>
    <row r="62" spans="1:9" x14ac:dyDescent="0.25">
      <c r="A62" s="4">
        <v>48030</v>
      </c>
      <c r="B62" s="4" t="s">
        <v>50</v>
      </c>
      <c r="C62" s="5">
        <v>1000</v>
      </c>
      <c r="D62" s="4"/>
      <c r="E62" s="5">
        <v>1000</v>
      </c>
      <c r="F62" s="4"/>
      <c r="G62" s="4"/>
      <c r="H62" s="4"/>
      <c r="I62" s="5">
        <v>1000</v>
      </c>
    </row>
    <row r="63" spans="1:9" x14ac:dyDescent="0.25">
      <c r="A63" s="4">
        <v>48031</v>
      </c>
      <c r="B63" s="4" t="s">
        <v>51</v>
      </c>
      <c r="C63" s="5">
        <v>2000</v>
      </c>
      <c r="D63" s="4"/>
      <c r="E63" s="5">
        <v>2000</v>
      </c>
      <c r="F63" s="4"/>
      <c r="G63" s="4"/>
      <c r="H63" s="4"/>
      <c r="I63" s="5">
        <v>2000</v>
      </c>
    </row>
    <row r="64" spans="1:9" x14ac:dyDescent="0.25">
      <c r="A64" s="4">
        <v>48040</v>
      </c>
      <c r="B64" s="4" t="s">
        <v>52</v>
      </c>
      <c r="C64" s="4">
        <v>250</v>
      </c>
      <c r="D64" s="4"/>
      <c r="E64" s="4">
        <v>250</v>
      </c>
      <c r="F64" s="4"/>
      <c r="G64" s="4">
        <v>150</v>
      </c>
      <c r="H64" s="4">
        <v>150</v>
      </c>
      <c r="I64" s="5">
        <v>100</v>
      </c>
    </row>
    <row r="65" spans="1:9" x14ac:dyDescent="0.25">
      <c r="A65" s="4">
        <v>48041</v>
      </c>
      <c r="B65" s="4" t="s">
        <v>53</v>
      </c>
      <c r="C65" s="4">
        <v>350</v>
      </c>
      <c r="D65" s="4"/>
      <c r="E65" s="4">
        <v>350</v>
      </c>
      <c r="F65" s="4"/>
      <c r="G65" s="4">
        <v>284</v>
      </c>
      <c r="H65" s="4">
        <v>284</v>
      </c>
      <c r="I65" s="5">
        <v>66</v>
      </c>
    </row>
    <row r="66" spans="1:9" x14ac:dyDescent="0.25">
      <c r="A66" s="4">
        <v>48042</v>
      </c>
      <c r="B66" s="4" t="s">
        <v>54</v>
      </c>
      <c r="C66" s="4">
        <v>700</v>
      </c>
      <c r="D66" s="4"/>
      <c r="E66" s="4">
        <v>700</v>
      </c>
      <c r="F66" s="4"/>
      <c r="G66" s="4">
        <v>659</v>
      </c>
      <c r="H66" s="4">
        <v>659</v>
      </c>
      <c r="I66" s="5">
        <v>41</v>
      </c>
    </row>
    <row r="67" spans="1:9" s="2" customFormat="1" x14ac:dyDescent="0.25">
      <c r="B67" s="2" t="s">
        <v>67</v>
      </c>
      <c r="C67" s="3">
        <f>SUM(C60:C66)</f>
        <v>4506300</v>
      </c>
      <c r="D67" s="3">
        <f t="shared" ref="D67:I67" si="4">SUM(D60:D66)</f>
        <v>0</v>
      </c>
      <c r="E67" s="3">
        <f t="shared" si="4"/>
        <v>4506300</v>
      </c>
      <c r="F67" s="3">
        <f t="shared" si="4"/>
        <v>0</v>
      </c>
      <c r="G67" s="3">
        <f t="shared" si="4"/>
        <v>2214428.4</v>
      </c>
      <c r="H67" s="3">
        <f t="shared" si="4"/>
        <v>2214428.4</v>
      </c>
      <c r="I67" s="3">
        <f t="shared" si="4"/>
        <v>2291871.6</v>
      </c>
    </row>
    <row r="68" spans="1:9" s="2" customFormat="1" x14ac:dyDescent="0.25">
      <c r="C68" s="3"/>
      <c r="D68" s="3"/>
      <c r="E68" s="3"/>
      <c r="F68" s="3"/>
      <c r="G68" s="3"/>
      <c r="H68" s="3"/>
      <c r="I68" s="3"/>
    </row>
    <row r="69" spans="1:9" x14ac:dyDescent="0.25">
      <c r="A69" s="4">
        <v>62100</v>
      </c>
      <c r="B69" s="4" t="s">
        <v>55</v>
      </c>
      <c r="C69" s="5">
        <v>100000</v>
      </c>
      <c r="D69" s="5">
        <v>9874.9599999999991</v>
      </c>
      <c r="E69" s="5">
        <v>109874.96</v>
      </c>
      <c r="F69" s="5"/>
      <c r="G69" s="5">
        <v>9874.9599999999991</v>
      </c>
      <c r="H69" s="5">
        <v>9874.9599999999991</v>
      </c>
      <c r="I69" s="5">
        <v>100000</v>
      </c>
    </row>
    <row r="70" spans="1:9" x14ac:dyDescent="0.25">
      <c r="A70" s="4">
        <v>62301</v>
      </c>
      <c r="B70" s="4" t="s">
        <v>56</v>
      </c>
      <c r="C70" s="5">
        <v>80000</v>
      </c>
      <c r="D70" s="5">
        <v>2891.9</v>
      </c>
      <c r="E70" s="5">
        <v>82891.899999999994</v>
      </c>
      <c r="F70" s="5"/>
      <c r="G70" s="5">
        <v>49850.94</v>
      </c>
      <c r="H70" s="5">
        <v>4948.8999999999996</v>
      </c>
      <c r="I70" s="5">
        <v>33040.959999999999</v>
      </c>
    </row>
    <row r="71" spans="1:9" x14ac:dyDescent="0.25">
      <c r="A71" s="4">
        <v>62400</v>
      </c>
      <c r="B71" s="4" t="s">
        <v>58</v>
      </c>
      <c r="C71" s="5">
        <v>9000</v>
      </c>
      <c r="D71" s="4"/>
      <c r="E71" s="5">
        <v>9000</v>
      </c>
      <c r="F71" s="5"/>
      <c r="G71" s="5"/>
      <c r="H71" s="5"/>
      <c r="I71" s="5">
        <v>9000</v>
      </c>
    </row>
    <row r="72" spans="1:9" x14ac:dyDescent="0.25">
      <c r="A72" s="4">
        <v>62600</v>
      </c>
      <c r="B72" s="4" t="s">
        <v>57</v>
      </c>
      <c r="C72" s="5">
        <v>40000</v>
      </c>
      <c r="D72" s="5">
        <v>2998.38</v>
      </c>
      <c r="E72" s="5">
        <v>42998.38</v>
      </c>
      <c r="F72" s="5"/>
      <c r="G72" s="5">
        <v>2998.38</v>
      </c>
      <c r="H72" s="5">
        <v>2998.38</v>
      </c>
      <c r="I72" s="5">
        <v>40000</v>
      </c>
    </row>
    <row r="73" spans="1:9" x14ac:dyDescent="0.25">
      <c r="A73" s="4">
        <v>62700</v>
      </c>
      <c r="B73" s="4" t="s">
        <v>59</v>
      </c>
      <c r="C73" s="5">
        <v>80000</v>
      </c>
      <c r="D73" s="5">
        <v>955900</v>
      </c>
      <c r="E73" s="5">
        <v>1035900</v>
      </c>
      <c r="F73" s="5">
        <v>413094</v>
      </c>
      <c r="G73" s="5">
        <v>573994.79</v>
      </c>
      <c r="H73" s="5">
        <v>119736.07</v>
      </c>
      <c r="I73" s="5">
        <v>48811.21</v>
      </c>
    </row>
    <row r="74" spans="1:9" x14ac:dyDescent="0.25">
      <c r="A74" s="4">
        <v>64500</v>
      </c>
      <c r="B74" s="4" t="s">
        <v>60</v>
      </c>
      <c r="C74" s="5">
        <v>370000</v>
      </c>
      <c r="D74" s="5">
        <v>20311.03</v>
      </c>
      <c r="E74" s="5">
        <v>390311.03</v>
      </c>
      <c r="F74" s="5">
        <v>39359.089999999997</v>
      </c>
      <c r="G74" s="5">
        <v>74505.14</v>
      </c>
      <c r="H74" s="5">
        <v>74505.14</v>
      </c>
      <c r="I74" s="5">
        <v>276446.8</v>
      </c>
    </row>
    <row r="75" spans="1:9" s="2" customFormat="1" x14ac:dyDescent="0.25">
      <c r="B75" s="2" t="s">
        <v>68</v>
      </c>
      <c r="C75" s="3">
        <f>SUM(C69:C74)</f>
        <v>679000</v>
      </c>
      <c r="D75" s="3">
        <f t="shared" ref="D75:I75" si="5">SUM(D69:D74)</f>
        <v>991976.27</v>
      </c>
      <c r="E75" s="3">
        <f t="shared" si="5"/>
        <v>1670976.27</v>
      </c>
      <c r="F75" s="3">
        <f t="shared" si="5"/>
        <v>452453.08999999997</v>
      </c>
      <c r="G75" s="3">
        <f t="shared" si="5"/>
        <v>711224.21000000008</v>
      </c>
      <c r="H75" s="3">
        <f t="shared" si="5"/>
        <v>212063.45</v>
      </c>
      <c r="I75" s="3">
        <f t="shared" si="5"/>
        <v>507298.97</v>
      </c>
    </row>
    <row r="76" spans="1:9" s="2" customFormat="1" x14ac:dyDescent="0.25">
      <c r="C76" s="3"/>
      <c r="D76" s="3"/>
      <c r="E76" s="3"/>
      <c r="F76" s="3"/>
      <c r="G76" s="3"/>
      <c r="H76" s="3"/>
      <c r="I76" s="1"/>
    </row>
    <row r="77" spans="1:9" x14ac:dyDescent="0.25">
      <c r="A77" s="4">
        <v>83003</v>
      </c>
      <c r="B77" s="4" t="s">
        <v>61</v>
      </c>
      <c r="C77" s="5">
        <v>60000</v>
      </c>
      <c r="D77" s="4"/>
      <c r="E77" s="5">
        <v>60000</v>
      </c>
      <c r="F77" s="5"/>
      <c r="G77" s="5">
        <v>22983.02</v>
      </c>
      <c r="H77" s="7">
        <v>22983.02</v>
      </c>
      <c r="I77" s="5">
        <v>37016.980000000003</v>
      </c>
    </row>
    <row r="78" spans="1:9" s="2" customFormat="1" x14ac:dyDescent="0.25">
      <c r="B78" s="2" t="s">
        <v>69</v>
      </c>
      <c r="C78" s="3">
        <f>SUM(C77)</f>
        <v>60000</v>
      </c>
      <c r="D78" s="3">
        <f t="shared" ref="D78:I78" si="6">SUM(D77)</f>
        <v>0</v>
      </c>
      <c r="E78" s="3">
        <f t="shared" si="6"/>
        <v>60000</v>
      </c>
      <c r="F78" s="3">
        <f t="shared" si="6"/>
        <v>0</v>
      </c>
      <c r="G78" s="3">
        <f t="shared" si="6"/>
        <v>22983.02</v>
      </c>
      <c r="H78" s="3">
        <f t="shared" si="6"/>
        <v>22983.02</v>
      </c>
      <c r="I78" s="3">
        <f t="shared" si="6"/>
        <v>37016.980000000003</v>
      </c>
    </row>
    <row r="79" spans="1:9" s="2" customFormat="1" x14ac:dyDescent="0.25">
      <c r="C79" s="3"/>
      <c r="D79" s="3"/>
      <c r="E79" s="3"/>
      <c r="F79" s="3"/>
      <c r="G79" s="3"/>
      <c r="H79" s="3"/>
      <c r="I79" s="3"/>
    </row>
    <row r="80" spans="1:9" s="2" customFormat="1" x14ac:dyDescent="0.25">
      <c r="B80" s="2" t="s">
        <v>70</v>
      </c>
      <c r="C80" s="3">
        <f>+C78+C75+C67+C58+C55+C14</f>
        <v>23491070</v>
      </c>
      <c r="D80" s="3">
        <f>+D78+D75+D67+D58+D55+D14</f>
        <v>1512144.3599999999</v>
      </c>
      <c r="E80" s="3">
        <f>+E78+E75+E67+E58+E55+E14</f>
        <v>25003214.359999999</v>
      </c>
      <c r="F80" s="3">
        <f>+F78+F75+F67+F58+F55+F14</f>
        <v>883287.48</v>
      </c>
      <c r="G80" s="3">
        <f t="shared" ref="G80:I80" si="7">+G78+G75+G67+G58+G55+G14</f>
        <v>19826178.409999996</v>
      </c>
      <c r="H80" s="3">
        <f t="shared" si="7"/>
        <v>9716517.4800000004</v>
      </c>
      <c r="I80" s="3">
        <f t="shared" si="7"/>
        <v>4293748.47</v>
      </c>
    </row>
    <row r="81" spans="3:9" x14ac:dyDescent="0.25">
      <c r="I81" s="1"/>
    </row>
    <row r="83" spans="3:9" x14ac:dyDescent="0.25">
      <c r="C83" s="1"/>
    </row>
    <row r="84" spans="3:9" x14ac:dyDescent="0.25">
      <c r="C84" s="1"/>
    </row>
  </sheetData>
  <pageMargins left="0.25" right="0.25" top="0.75" bottom="0.75" header="0.3" footer="0.3"/>
  <pageSetup paperSize="9" scale="52" orientation="portrait" r:id="rId1"/>
  <headerFooter>
    <oddHeader xml:space="preserve">&amp;L 
  INTERVENCIÓN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Cortes de Castilla y León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Vaca Rodríguez</dc:creator>
  <cp:lastModifiedBy>Leticia Gordo Gomez</cp:lastModifiedBy>
  <cp:lastPrinted>2026-07-01T09:44:50Z</cp:lastPrinted>
  <dcterms:created xsi:type="dcterms:W3CDTF">2026-05-15T07:28:30Z</dcterms:created>
  <dcterms:modified xsi:type="dcterms:W3CDTF">2026-07-02T07:29:16Z</dcterms:modified>
</cp:coreProperties>
</file>